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160" yWindow="15" windowWidth="25200" windowHeight="12840" tabRatio="821" activeTab="6"/>
  </bookViews>
  <sheets>
    <sheet name="Assessment Overview" sheetId="1" r:id="rId1"/>
    <sheet name="Raw Data-trash" sheetId="13" r:id="rId2"/>
    <sheet name="Raw Data- Recycling" sheetId="14" r:id="rId3"/>
    <sheet name="Raw Data- Compost" sheetId="15" r:id="rId4"/>
    <sheet name="Raw Data- Reuse" sheetId="17" r:id="rId5"/>
    <sheet name="Stats" sheetId="3" r:id="rId6"/>
    <sheet name="Waste Composition" sheetId="6" r:id="rId7"/>
    <sheet name="Compared to other companies" sheetId="8" r:id="rId8"/>
  </sheets>
  <calcPr calcId="145621"/>
</workbook>
</file>

<file path=xl/calcChain.xml><?xml version="1.0" encoding="utf-8"?>
<calcChain xmlns="http://schemas.openxmlformats.org/spreadsheetml/2006/main">
  <c r="B5" i="17" l="1"/>
  <c r="B4" i="1" s="1"/>
  <c r="B13" i="14"/>
  <c r="I16" i="13" l="1"/>
  <c r="B16" i="13"/>
  <c r="B6" i="15" l="1"/>
  <c r="B5" i="1" s="1"/>
  <c r="C13" i="14"/>
  <c r="B2" i="1"/>
  <c r="B5" i="3" l="1"/>
  <c r="B3" i="1" l="1"/>
  <c r="B6" i="1" l="1"/>
  <c r="B3" i="6" l="1"/>
  <c r="B14" i="1"/>
  <c r="B15" i="1" s="1"/>
  <c r="B3" i="3"/>
  <c r="B11" i="8" s="1"/>
  <c r="B4" i="6"/>
  <c r="B2" i="6"/>
  <c r="B5" i="6"/>
  <c r="B4" i="3"/>
  <c r="B12" i="1"/>
  <c r="B11" i="1"/>
  <c r="B10" i="1"/>
</calcChain>
</file>

<file path=xl/sharedStrings.xml><?xml version="1.0" encoding="utf-8"?>
<sst xmlns="http://schemas.openxmlformats.org/spreadsheetml/2006/main" count="89" uniqueCount="71">
  <si>
    <t>Recycling (lbs)- 1 week equivalent</t>
  </si>
  <si>
    <t>Trash (lbs)- 1 week equivalent</t>
  </si>
  <si>
    <t>Compost- 1 week equivalent</t>
  </si>
  <si>
    <t>Diversion rate</t>
  </si>
  <si>
    <t># of employees</t>
  </si>
  <si>
    <t>lbs of trash/employee</t>
  </si>
  <si>
    <t>lbs of recycling/employee</t>
  </si>
  <si>
    <t>lbs of total "waste"/employee</t>
  </si>
  <si>
    <t>Trash</t>
  </si>
  <si>
    <t>Compost</t>
  </si>
  <si>
    <t>Recycling</t>
  </si>
  <si>
    <t>Reuse</t>
  </si>
  <si>
    <t>Total</t>
  </si>
  <si>
    <t>Company</t>
  </si>
  <si>
    <t>Diversion Rate</t>
  </si>
  <si>
    <t>Annie's, 2017</t>
  </si>
  <si>
    <t>New Belgium, 2017</t>
  </si>
  <si>
    <t>Etsy, 2016</t>
  </si>
  <si>
    <t>Nature's Path, 2016</t>
  </si>
  <si>
    <t>Nutiva, 2015</t>
  </si>
  <si>
    <t>Burt's Bees, 2016</t>
  </si>
  <si>
    <t>Traditional Medicinals, 2016</t>
  </si>
  <si>
    <t>Monadnock Food Co Op, 2017</t>
  </si>
  <si>
    <t>Weight (in lbs)</t>
  </si>
  <si>
    <t>Misc. True Trash</t>
  </si>
  <si>
    <t>Kitchen Trash</t>
  </si>
  <si>
    <t>Recyclables (PMG)</t>
  </si>
  <si>
    <t>Paper</t>
  </si>
  <si>
    <t>Compostables</t>
  </si>
  <si>
    <t>Shipping Label Backs</t>
  </si>
  <si>
    <t>Production Label Backs</t>
  </si>
  <si>
    <t>Filled Product</t>
  </si>
  <si>
    <t>Lab Waste</t>
  </si>
  <si>
    <t>Bathroom Trash</t>
  </si>
  <si>
    <t>Other</t>
  </si>
  <si>
    <t>Volume (in gallons)</t>
  </si>
  <si>
    <t>Carboard</t>
  </si>
  <si>
    <t>paper</t>
  </si>
  <si>
    <t>shrink wrap</t>
  </si>
  <si>
    <t>plastic</t>
  </si>
  <si>
    <t>glass</t>
  </si>
  <si>
    <t>metal</t>
  </si>
  <si>
    <t>assorted production</t>
  </si>
  <si>
    <t>label backs</t>
  </si>
  <si>
    <t>55 gallon drums</t>
  </si>
  <si>
    <t>Compost (lbs)</t>
  </si>
  <si>
    <t xml:space="preserve">Staff (plate) </t>
  </si>
  <si>
    <t xml:space="preserve">Kitchen </t>
  </si>
  <si>
    <t>coffee grounds</t>
  </si>
  <si>
    <t>total</t>
  </si>
  <si>
    <t xml:space="preserve"> </t>
  </si>
  <si>
    <t>% of total "Waste" Sent to Landfill</t>
  </si>
  <si>
    <t>Assessment 1</t>
  </si>
  <si>
    <t>Total Trash Volume (gallons)</t>
  </si>
  <si>
    <t>Total Trash Weight (lbs)</t>
  </si>
  <si>
    <t>Volume (gallons)</t>
  </si>
  <si>
    <t>Weight (lbs)</t>
  </si>
  <si>
    <t>Landfill Diversion Rate</t>
  </si>
  <si>
    <t>% To Landfill</t>
  </si>
  <si>
    <t>lb trash/employee/week</t>
  </si>
  <si>
    <t>Stats</t>
  </si>
  <si>
    <t>Your Company name here</t>
  </si>
  <si>
    <t>Zinc Bags</t>
  </si>
  <si>
    <t>Cardboard reuse</t>
  </si>
  <si>
    <t>pallets</t>
  </si>
  <si>
    <t>Wooden Pallets</t>
  </si>
  <si>
    <t>item</t>
  </si>
  <si>
    <t>lbs</t>
  </si>
  <si>
    <t>cardboard</t>
  </si>
  <si>
    <t>reuse total</t>
  </si>
  <si>
    <t>Badger,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</si>
</sst>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10" fontId="0" fillId="0" borderId="0" xfId="0" applyNumberFormat="1"/>
    <xf numFmtId="2" fontId="0" fillId="0" borderId="0" xfId="0" applyNumberFormat="1"/>
    <xf numFmtId="0" fontId="0" fillId="0" borderId="0" xfId="0" applyBorder="1"/>
    <xf numFmtId="17" fontId="1" fillId="0" borderId="0" xfId="0" applyNumberFormat="1" applyFont="1"/>
    <xf numFmtId="164" fontId="0" fillId="0" borderId="0" xfId="0" applyNumberFormat="1"/>
    <xf numFmtId="2" fontId="0" fillId="0" borderId="0" xfId="0" applyNumberFormat="1" applyBorder="1"/>
    <xf numFmtId="9" fontId="0" fillId="0" borderId="0" xfId="0" applyNumberFormat="1"/>
    <xf numFmtId="9" fontId="2" fillId="0" borderId="0" xfId="1" applyNumberFormat="1" applyBorder="1"/>
    <xf numFmtId="9" fontId="0" fillId="0" borderId="0" xfId="0" applyNumberFormat="1" applyFill="1" applyBorder="1"/>
    <xf numFmtId="9" fontId="0" fillId="0" borderId="0" xfId="0" applyNumberFormat="1" applyBorder="1"/>
    <xf numFmtId="9" fontId="0" fillId="0" borderId="0" xfId="0" applyNumberFormat="1" applyFont="1" applyBorder="1"/>
    <xf numFmtId="0" fontId="0" fillId="0" borderId="0" xfId="0" applyFill="1" applyBorder="1"/>
    <xf numFmtId="17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Fill="1" applyBorder="1"/>
    <xf numFmtId="0" fontId="1" fillId="0" borderId="3" xfId="0" applyFont="1" applyBorder="1"/>
    <xf numFmtId="0" fontId="0" fillId="0" borderId="0" xfId="0" applyAlignment="1">
      <alignment wrapText="1"/>
    </xf>
    <xf numFmtId="0" fontId="2" fillId="0" borderId="0" xfId="1" applyFill="1" applyBorder="1"/>
    <xf numFmtId="2" fontId="0" fillId="0" borderId="0" xfId="0" applyNumberFormat="1" applyFill="1" applyBorder="1"/>
    <xf numFmtId="164" fontId="0" fillId="0" borderId="0" xfId="0" applyNumberFormat="1" applyFill="1" applyBorder="1"/>
    <xf numFmtId="10" fontId="1" fillId="0" borderId="0" xfId="0" applyNumberFormat="1" applyFont="1" applyFill="1"/>
    <xf numFmtId="0" fontId="3" fillId="0" borderId="0" xfId="0" applyFont="1" applyAlignment="1">
      <alignment horizontal="center"/>
    </xf>
    <xf numFmtId="9" fontId="0" fillId="0" borderId="0" xfId="0" applyNumberFormat="1" applyFont="1"/>
    <xf numFmtId="0" fontId="1" fillId="2" borderId="0" xfId="0" applyFont="1" applyFill="1"/>
    <xf numFmtId="0" fontId="0" fillId="2" borderId="0" xfId="0" applyFill="1" applyBorder="1"/>
    <xf numFmtId="0" fontId="0" fillId="2" borderId="0" xfId="0" applyFont="1" applyFill="1"/>
    <xf numFmtId="0" fontId="0" fillId="2" borderId="0" xfId="0" applyFill="1"/>
    <xf numFmtId="1" fontId="0" fillId="0" borderId="0" xfId="0" applyNumberFormat="1" applyFill="1" applyBorder="1"/>
    <xf numFmtId="165" fontId="0" fillId="0" borderId="0" xfId="0" applyNumberFormat="1"/>
    <xf numFmtId="0" fontId="1" fillId="0" borderId="0" xfId="0" applyFont="1" applyFill="1" applyBorder="1"/>
    <xf numFmtId="164" fontId="0" fillId="0" borderId="0" xfId="0" applyNumberFormat="1" applyBorder="1"/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Waste Composition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'Waste Composition'!$A$2</c:f>
              <c:strCache>
                <c:ptCount val="1"/>
                <c:pt idx="0">
                  <c:v>Trash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'Waste Composition'!$B$1:$F$1</c:f>
              <c:strCache>
                <c:ptCount val="1"/>
                <c:pt idx="0">
                  <c:v>Assessment 1</c:v>
                </c:pt>
              </c:strCache>
            </c:strRef>
          </c:cat>
          <c:val>
            <c:numRef>
              <c:f>'Waste Composition'!$B$2:$F$2</c:f>
              <c:numCache>
                <c:formatCode>0%</c:formatCode>
                <c:ptCount val="5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'Waste Composition'!$A$3</c:f>
              <c:strCache>
                <c:ptCount val="1"/>
                <c:pt idx="0">
                  <c:v>Recycling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'Waste Composition'!$B$1:$F$1</c:f>
              <c:strCache>
                <c:ptCount val="1"/>
                <c:pt idx="0">
                  <c:v>Assessment 1</c:v>
                </c:pt>
              </c:strCache>
            </c:strRef>
          </c:cat>
          <c:val>
            <c:numRef>
              <c:f>'Waste Composition'!$B$3:$F$3</c:f>
              <c:numCache>
                <c:formatCode>0%</c:formatCode>
                <c:ptCount val="5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'Waste Composition'!$A$4</c:f>
              <c:strCache>
                <c:ptCount val="1"/>
                <c:pt idx="0">
                  <c:v>Compost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'Waste Composition'!$B$1:$F$1</c:f>
              <c:strCache>
                <c:ptCount val="1"/>
                <c:pt idx="0">
                  <c:v>Assessment 1</c:v>
                </c:pt>
              </c:strCache>
            </c:strRef>
          </c:cat>
          <c:val>
            <c:numRef>
              <c:f>'Waste Composition'!$B$4:$F$4</c:f>
              <c:numCache>
                <c:formatCode>0%</c:formatCode>
                <c:ptCount val="5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'Waste Composition'!$A$5</c:f>
              <c:strCache>
                <c:ptCount val="1"/>
                <c:pt idx="0">
                  <c:v>Reuse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'Waste Composition'!$B$1:$F$1</c:f>
              <c:strCache>
                <c:ptCount val="1"/>
                <c:pt idx="0">
                  <c:v>Assessment 1</c:v>
                </c:pt>
              </c:strCache>
            </c:strRef>
          </c:cat>
          <c:val>
            <c:numRef>
              <c:f>'Waste Composition'!$B$5:$F$5</c:f>
              <c:numCache>
                <c:formatCode>0%</c:formatCode>
                <c:ptCount val="5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045888"/>
        <c:axId val="179047424"/>
      </c:barChart>
      <c:catAx>
        <c:axId val="179045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79047424"/>
        <c:crosses val="autoZero"/>
        <c:auto val="1"/>
        <c:lblAlgn val="ctr"/>
        <c:lblOffset val="100"/>
        <c:tickLblSkip val="1"/>
        <c:noMultiLvlLbl val="0"/>
      </c:catAx>
      <c:valAx>
        <c:axId val="179047424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Lbs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79045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Waste Diversion Rate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'Compared to other companies'!$B$1</c:f>
              <c:strCache>
                <c:ptCount val="1"/>
                <c:pt idx="0">
                  <c:v>Diversion Rate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'Compared to other companies'!$A$2:$A$11</c:f>
              <c:strCache>
                <c:ptCount val="10"/>
                <c:pt idx="0">
                  <c:v>Monadnock Food Co Op, 2017</c:v>
                </c:pt>
                <c:pt idx="1">
                  <c:v>Burt's Bees, 2016</c:v>
                </c:pt>
                <c:pt idx="2">
                  <c:v>Traditional Medicinals, 2016</c:v>
                </c:pt>
                <c:pt idx="3">
                  <c:v>Annie's, 2017</c:v>
                </c:pt>
                <c:pt idx="4">
                  <c:v>Etsy, 2016</c:v>
                </c:pt>
                <c:pt idx="5">
                  <c:v>Nutiva, 2015</c:v>
                </c:pt>
                <c:pt idx="6">
                  <c:v>Nature's Path, 2016</c:v>
                </c:pt>
                <c:pt idx="7">
                  <c:v>Badger, 2019</c:v>
                </c:pt>
                <c:pt idx="8">
                  <c:v>New Belgium, 2017</c:v>
                </c:pt>
                <c:pt idx="9">
                  <c:v>Your Company name here</c:v>
                </c:pt>
              </c:strCache>
            </c:strRef>
          </c:cat>
          <c:val>
            <c:numRef>
              <c:f>'Compared to other companies'!$B$2:$B$11</c:f>
              <c:numCache>
                <c:formatCode>0%</c:formatCode>
                <c:ptCount val="10"/>
                <c:pt idx="0">
                  <c:v>0.6</c:v>
                </c:pt>
                <c:pt idx="1">
                  <c:v>0.79</c:v>
                </c:pt>
                <c:pt idx="2">
                  <c:v>0.79900000000000004</c:v>
                </c:pt>
                <c:pt idx="3">
                  <c:v>0.81</c:v>
                </c:pt>
                <c:pt idx="4">
                  <c:v>0.84</c:v>
                </c:pt>
                <c:pt idx="5">
                  <c:v>0.94</c:v>
                </c:pt>
                <c:pt idx="6">
                  <c:v>0.95</c:v>
                </c:pt>
                <c:pt idx="7">
                  <c:v>0.97</c:v>
                </c:pt>
                <c:pt idx="8" formatCode="0.0%">
                  <c:v>0.999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871744"/>
        <c:axId val="181873280"/>
      </c:barChart>
      <c:catAx>
        <c:axId val="1818717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181873280"/>
        <c:crosses val="autoZero"/>
        <c:auto val="1"/>
        <c:lblAlgn val="ctr"/>
        <c:lblOffset val="100"/>
        <c:noMultiLvlLbl val="0"/>
      </c:catAx>
      <c:valAx>
        <c:axId val="1818732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187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6</xdr:row>
      <xdr:rowOff>142873</xdr:rowOff>
    </xdr:from>
    <xdr:to>
      <xdr:col>7</xdr:col>
      <xdr:colOff>95250</xdr:colOff>
      <xdr:row>29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1</xdr:row>
      <xdr:rowOff>0</xdr:rowOff>
    </xdr:from>
    <xdr:to>
      <xdr:col>11</xdr:col>
      <xdr:colOff>161925</xdr:colOff>
      <xdr:row>17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B8" sqref="B8"/>
    </sheetView>
  </sheetViews>
  <sheetFormatPr defaultRowHeight="15" x14ac:dyDescent="0.25"/>
  <cols>
    <col min="1" max="1" width="32" bestFit="1" customWidth="1"/>
    <col min="2" max="2" width="22" bestFit="1" customWidth="1"/>
  </cols>
  <sheetData>
    <row r="1" spans="1:4" x14ac:dyDescent="0.25">
      <c r="A1" s="17"/>
      <c r="B1" s="14" t="s">
        <v>52</v>
      </c>
    </row>
    <row r="2" spans="1:4" x14ac:dyDescent="0.25">
      <c r="A2" s="15" t="s">
        <v>1</v>
      </c>
      <c r="B2" s="29">
        <f>'Raw Data-trash'!B16</f>
        <v>0</v>
      </c>
    </row>
    <row r="3" spans="1:4" ht="15.75" x14ac:dyDescent="0.25">
      <c r="A3" s="15" t="s">
        <v>0</v>
      </c>
      <c r="B3" s="19">
        <f>'Raw Data- Recycling'!B13</f>
        <v>0</v>
      </c>
    </row>
    <row r="4" spans="1:4" ht="15.75" x14ac:dyDescent="0.25">
      <c r="A4" s="15" t="s">
        <v>11</v>
      </c>
      <c r="B4" s="19">
        <f>'Raw Data- Reuse'!B5</f>
        <v>0</v>
      </c>
    </row>
    <row r="5" spans="1:4" x14ac:dyDescent="0.25">
      <c r="A5" s="16" t="s">
        <v>2</v>
      </c>
      <c r="B5" s="13">
        <f>'Raw Data- Compost'!B6</f>
        <v>0</v>
      </c>
    </row>
    <row r="6" spans="1:4" x14ac:dyDescent="0.25">
      <c r="A6" s="16" t="s">
        <v>12</v>
      </c>
      <c r="B6" s="20">
        <f>SUM(B2:B5)</f>
        <v>0</v>
      </c>
    </row>
    <row r="7" spans="1:4" x14ac:dyDescent="0.25">
      <c r="A7" s="16"/>
      <c r="B7" s="13"/>
    </row>
    <row r="8" spans="1:4" x14ac:dyDescent="0.25">
      <c r="A8" s="16" t="s">
        <v>4</v>
      </c>
      <c r="B8" s="26"/>
    </row>
    <row r="9" spans="1:4" x14ac:dyDescent="0.25">
      <c r="A9" s="16"/>
      <c r="B9" s="13"/>
    </row>
    <row r="10" spans="1:4" x14ac:dyDescent="0.25">
      <c r="A10" s="16" t="s">
        <v>5</v>
      </c>
      <c r="B10" s="20" t="e">
        <f t="shared" ref="B10" si="0">B2/B8</f>
        <v>#DIV/0!</v>
      </c>
    </row>
    <row r="11" spans="1:4" x14ac:dyDescent="0.25">
      <c r="A11" s="16" t="s">
        <v>6</v>
      </c>
      <c r="B11" s="20" t="e">
        <f t="shared" ref="B11" si="1">B3/B8</f>
        <v>#DIV/0!</v>
      </c>
    </row>
    <row r="12" spans="1:4" x14ac:dyDescent="0.25">
      <c r="A12" s="16" t="s">
        <v>7</v>
      </c>
      <c r="B12" s="20" t="e">
        <f>(B2+B3+B5)/B8</f>
        <v>#DIV/0!</v>
      </c>
    </row>
    <row r="13" spans="1:4" x14ac:dyDescent="0.25">
      <c r="A13" s="16"/>
      <c r="B13" s="20"/>
      <c r="D13" t="s">
        <v>50</v>
      </c>
    </row>
    <row r="14" spans="1:4" x14ac:dyDescent="0.25">
      <c r="A14" s="31" t="s">
        <v>3</v>
      </c>
      <c r="B14" s="21" t="e">
        <f>(B3+B4+B5)/B6</f>
        <v>#DIV/0!</v>
      </c>
    </row>
    <row r="15" spans="1:4" x14ac:dyDescent="0.25">
      <c r="A15" s="31" t="s">
        <v>51</v>
      </c>
      <c r="B15" s="32" t="e">
        <f>100%-B14</f>
        <v>#DIV/0!</v>
      </c>
    </row>
    <row r="16" spans="1:4" x14ac:dyDescent="0.25">
      <c r="A16" s="13"/>
      <c r="B16" s="13"/>
    </row>
    <row r="24" spans="2:2" x14ac:dyDescent="0.25">
      <c r="B24" s="3"/>
    </row>
    <row r="26" spans="2:2" x14ac:dyDescent="0.25">
      <c r="B26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3" sqref="I3:I14"/>
    </sheetView>
  </sheetViews>
  <sheetFormatPr defaultRowHeight="15" x14ac:dyDescent="0.25"/>
  <cols>
    <col min="1" max="1" width="21.5703125" bestFit="1" customWidth="1"/>
    <col min="2" max="2" width="15.7109375" customWidth="1"/>
    <col min="8" max="8" width="26.7109375" bestFit="1" customWidth="1"/>
    <col min="9" max="9" width="14" bestFit="1" customWidth="1"/>
  </cols>
  <sheetData>
    <row r="1" spans="1:9" x14ac:dyDescent="0.25">
      <c r="A1" s="33" t="s">
        <v>23</v>
      </c>
      <c r="B1" s="33"/>
      <c r="H1" s="33" t="s">
        <v>35</v>
      </c>
      <c r="I1" s="33"/>
    </row>
    <row r="2" spans="1:9" x14ac:dyDescent="0.25">
      <c r="B2" s="1" t="s">
        <v>52</v>
      </c>
      <c r="I2" s="1" t="s">
        <v>52</v>
      </c>
    </row>
    <row r="3" spans="1:9" x14ac:dyDescent="0.25">
      <c r="A3" s="1" t="s">
        <v>24</v>
      </c>
      <c r="B3" s="27"/>
      <c r="H3" s="1" t="s">
        <v>24</v>
      </c>
      <c r="I3" s="27"/>
    </row>
    <row r="4" spans="1:9" x14ac:dyDescent="0.25">
      <c r="A4" s="1" t="s">
        <v>25</v>
      </c>
      <c r="B4" s="28"/>
      <c r="H4" s="1" t="s">
        <v>25</v>
      </c>
      <c r="I4" s="28"/>
    </row>
    <row r="5" spans="1:9" x14ac:dyDescent="0.25">
      <c r="A5" s="1" t="s">
        <v>26</v>
      </c>
      <c r="B5" s="28"/>
      <c r="H5" s="1" t="s">
        <v>26</v>
      </c>
      <c r="I5" s="28"/>
    </row>
    <row r="6" spans="1:9" x14ac:dyDescent="0.25">
      <c r="A6" s="1" t="s">
        <v>27</v>
      </c>
      <c r="B6" s="28"/>
      <c r="H6" s="1" t="s">
        <v>27</v>
      </c>
      <c r="I6" s="28"/>
    </row>
    <row r="7" spans="1:9" x14ac:dyDescent="0.25">
      <c r="A7" s="1" t="s">
        <v>28</v>
      </c>
      <c r="B7" s="28"/>
      <c r="H7" s="1" t="s">
        <v>28</v>
      </c>
      <c r="I7" s="28"/>
    </row>
    <row r="8" spans="1:9" x14ac:dyDescent="0.25">
      <c r="A8" s="1" t="s">
        <v>29</v>
      </c>
      <c r="B8" s="28"/>
      <c r="H8" s="1" t="s">
        <v>29</v>
      </c>
      <c r="I8" s="28"/>
    </row>
    <row r="9" spans="1:9" x14ac:dyDescent="0.25">
      <c r="A9" s="1" t="s">
        <v>30</v>
      </c>
      <c r="B9" s="28"/>
      <c r="H9" s="1" t="s">
        <v>30</v>
      </c>
      <c r="I9" s="28"/>
    </row>
    <row r="10" spans="1:9" x14ac:dyDescent="0.25">
      <c r="A10" s="1" t="s">
        <v>31</v>
      </c>
      <c r="B10" s="28"/>
      <c r="H10" s="1" t="s">
        <v>31</v>
      </c>
      <c r="I10" s="28"/>
    </row>
    <row r="11" spans="1:9" x14ac:dyDescent="0.25">
      <c r="A11" s="1" t="s">
        <v>32</v>
      </c>
      <c r="B11" s="28"/>
      <c r="H11" s="1" t="s">
        <v>32</v>
      </c>
      <c r="I11" s="28"/>
    </row>
    <row r="12" spans="1:9" x14ac:dyDescent="0.25">
      <c r="A12" s="1" t="s">
        <v>33</v>
      </c>
      <c r="B12" s="28"/>
      <c r="H12" s="1" t="s">
        <v>33</v>
      </c>
      <c r="I12" s="28"/>
    </row>
    <row r="13" spans="1:9" x14ac:dyDescent="0.25">
      <c r="A13" s="1" t="s">
        <v>62</v>
      </c>
      <c r="B13" s="28"/>
      <c r="H13" s="1" t="s">
        <v>62</v>
      </c>
      <c r="I13" s="28"/>
    </row>
    <row r="14" spans="1:9" x14ac:dyDescent="0.25">
      <c r="A14" s="1" t="s">
        <v>34</v>
      </c>
      <c r="B14" s="28"/>
      <c r="H14" s="1" t="s">
        <v>34</v>
      </c>
      <c r="I14" s="28"/>
    </row>
    <row r="15" spans="1:9" s="18" customFormat="1" x14ac:dyDescent="0.25"/>
    <row r="16" spans="1:9" x14ac:dyDescent="0.25">
      <c r="A16" s="1" t="s">
        <v>54</v>
      </c>
      <c r="B16">
        <f>SUM(B3:B14)</f>
        <v>0</v>
      </c>
      <c r="H16" s="1" t="s">
        <v>53</v>
      </c>
      <c r="I16">
        <f>SUM(I3:I14)</f>
        <v>0</v>
      </c>
    </row>
  </sheetData>
  <mergeCells count="2">
    <mergeCell ref="A1:B1"/>
    <mergeCell ref="H1:I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0" sqref="B2:B10"/>
    </sheetView>
  </sheetViews>
  <sheetFormatPr defaultRowHeight="15" x14ac:dyDescent="0.25"/>
  <cols>
    <col min="1" max="1" width="19" bestFit="1" customWidth="1"/>
    <col min="2" max="2" width="14" bestFit="1" customWidth="1"/>
    <col min="3" max="3" width="16.28515625" bestFit="1" customWidth="1"/>
  </cols>
  <sheetData>
    <row r="1" spans="1:3" x14ac:dyDescent="0.25">
      <c r="B1" s="5" t="s">
        <v>56</v>
      </c>
      <c r="C1" s="1" t="s">
        <v>55</v>
      </c>
    </row>
    <row r="2" spans="1:3" x14ac:dyDescent="0.25">
      <c r="A2" s="1" t="s">
        <v>36</v>
      </c>
      <c r="B2" s="28"/>
      <c r="C2" s="28"/>
    </row>
    <row r="3" spans="1:3" x14ac:dyDescent="0.25">
      <c r="A3" s="1" t="s">
        <v>37</v>
      </c>
      <c r="B3" s="28"/>
      <c r="C3" s="28"/>
    </row>
    <row r="4" spans="1:3" x14ac:dyDescent="0.25">
      <c r="A4" s="1" t="s">
        <v>38</v>
      </c>
      <c r="B4" s="28"/>
      <c r="C4" s="28"/>
    </row>
    <row r="5" spans="1:3" x14ac:dyDescent="0.25">
      <c r="A5" s="1" t="s">
        <v>39</v>
      </c>
      <c r="B5" s="28"/>
      <c r="C5" s="28"/>
    </row>
    <row r="6" spans="1:3" x14ac:dyDescent="0.25">
      <c r="A6" s="1" t="s">
        <v>40</v>
      </c>
      <c r="B6" s="28"/>
      <c r="C6" s="28"/>
    </row>
    <row r="7" spans="1:3" x14ac:dyDescent="0.25">
      <c r="A7" s="1" t="s">
        <v>41</v>
      </c>
      <c r="B7" s="28"/>
      <c r="C7" s="28"/>
    </row>
    <row r="8" spans="1:3" x14ac:dyDescent="0.25">
      <c r="A8" s="1" t="s">
        <v>42</v>
      </c>
      <c r="B8" s="28"/>
      <c r="C8" s="28"/>
    </row>
    <row r="9" spans="1:3" x14ac:dyDescent="0.25">
      <c r="A9" s="1" t="s">
        <v>43</v>
      </c>
      <c r="B9" s="28"/>
      <c r="C9" s="28"/>
    </row>
    <row r="10" spans="1:3" x14ac:dyDescent="0.25">
      <c r="A10" s="1" t="s">
        <v>44</v>
      </c>
      <c r="B10" s="28"/>
      <c r="C10" s="28"/>
    </row>
    <row r="11" spans="1:3" x14ac:dyDescent="0.25">
      <c r="A11" s="1" t="s">
        <v>64</v>
      </c>
      <c r="B11" s="28"/>
      <c r="C11" s="28"/>
    </row>
    <row r="13" spans="1:3" x14ac:dyDescent="0.25">
      <c r="A13" s="1" t="s">
        <v>49</v>
      </c>
      <c r="B13">
        <f>SUM(B2:B11)</f>
        <v>0</v>
      </c>
      <c r="C13">
        <f>SUM(C2:C10)</f>
        <v>0</v>
      </c>
    </row>
    <row r="16" spans="1:3" x14ac:dyDescent="0.25">
      <c r="A16" t="s">
        <v>63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5" sqref="A5:XFD5"/>
    </sheetView>
  </sheetViews>
  <sheetFormatPr defaultRowHeight="15" x14ac:dyDescent="0.25"/>
  <cols>
    <col min="1" max="1" width="14.42578125" bestFit="1" customWidth="1"/>
  </cols>
  <sheetData>
    <row r="1" spans="1:2" x14ac:dyDescent="0.25">
      <c r="A1" s="1" t="s">
        <v>45</v>
      </c>
    </row>
    <row r="2" spans="1:2" x14ac:dyDescent="0.25">
      <c r="A2" t="s">
        <v>47</v>
      </c>
      <c r="B2" s="28"/>
    </row>
    <row r="3" spans="1:2" x14ac:dyDescent="0.25">
      <c r="A3" t="s">
        <v>46</v>
      </c>
      <c r="B3" s="28"/>
    </row>
    <row r="4" spans="1:2" x14ac:dyDescent="0.25">
      <c r="A4" t="s">
        <v>48</v>
      </c>
      <c r="B4" s="28"/>
    </row>
    <row r="5" spans="1:2" x14ac:dyDescent="0.25">
      <c r="B5" s="28"/>
    </row>
    <row r="6" spans="1:2" x14ac:dyDescent="0.25">
      <c r="A6" s="1" t="s">
        <v>49</v>
      </c>
      <c r="B6">
        <f>SUM(B2:B4)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" sqref="B2:B3"/>
    </sheetView>
  </sheetViews>
  <sheetFormatPr defaultRowHeight="15" x14ac:dyDescent="0.25"/>
  <cols>
    <col min="1" max="1" width="15.140625" bestFit="1" customWidth="1"/>
  </cols>
  <sheetData>
    <row r="1" spans="1:2" x14ac:dyDescent="0.25">
      <c r="A1" s="1" t="s">
        <v>66</v>
      </c>
      <c r="B1" s="1" t="s">
        <v>67</v>
      </c>
    </row>
    <row r="2" spans="1:2" x14ac:dyDescent="0.25">
      <c r="A2" t="s">
        <v>65</v>
      </c>
      <c r="B2" s="28"/>
    </row>
    <row r="3" spans="1:2" x14ac:dyDescent="0.25">
      <c r="A3" t="s">
        <v>68</v>
      </c>
      <c r="B3" s="28"/>
    </row>
    <row r="5" spans="1:2" x14ac:dyDescent="0.25">
      <c r="A5" s="1" t="s">
        <v>69</v>
      </c>
      <c r="B5">
        <f>SUM(B2:B3)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B5" sqref="B5"/>
    </sheetView>
  </sheetViews>
  <sheetFormatPr defaultRowHeight="15" x14ac:dyDescent="0.25"/>
  <cols>
    <col min="1" max="1" width="23.5703125" bestFit="1" customWidth="1"/>
    <col min="2" max="2" width="15" bestFit="1" customWidth="1"/>
    <col min="3" max="3" width="20.85546875" bestFit="1" customWidth="1"/>
    <col min="4" max="4" width="14.5703125" bestFit="1" customWidth="1"/>
    <col min="5" max="5" width="17.7109375" customWidth="1"/>
  </cols>
  <sheetData>
    <row r="1" spans="1:5" x14ac:dyDescent="0.25">
      <c r="A1" s="23" t="s">
        <v>60</v>
      </c>
    </row>
    <row r="3" spans="1:5" x14ac:dyDescent="0.25">
      <c r="A3" s="5" t="s">
        <v>57</v>
      </c>
      <c r="B3" s="24" t="e">
        <f>('Assessment Overview'!B3+'Assessment Overview'!B4+'Assessment Overview'!B5)/'Assessment Overview'!B6</f>
        <v>#DIV/0!</v>
      </c>
      <c r="C3" s="5"/>
      <c r="D3" s="5"/>
      <c r="E3" s="5"/>
    </row>
    <row r="4" spans="1:5" x14ac:dyDescent="0.25">
      <c r="A4" s="22" t="s">
        <v>58</v>
      </c>
      <c r="B4" s="24" t="e">
        <f>'Assessment Overview'!B2/'Assessment Overview'!B6</f>
        <v>#DIV/0!</v>
      </c>
      <c r="C4" s="2"/>
      <c r="D4" s="2"/>
      <c r="E4" s="2"/>
    </row>
    <row r="5" spans="1:5" x14ac:dyDescent="0.25">
      <c r="A5" s="1" t="s">
        <v>59</v>
      </c>
      <c r="B5" s="30" t="e">
        <f>'Assessment Overview'!B2/'Assessment Overview'!B8</f>
        <v>#DIV/0!</v>
      </c>
    </row>
  </sheetData>
  <pageMargins left="0.7" right="0.7" top="0.75" bottom="0.75" header="0.3" footer="0.3"/>
  <pageSetup paperSize="1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B2" sqref="B2"/>
    </sheetView>
  </sheetViews>
  <sheetFormatPr defaultRowHeight="15" x14ac:dyDescent="0.25"/>
  <cols>
    <col min="2" max="3" width="15" bestFit="1" customWidth="1"/>
    <col min="4" max="4" width="20.85546875" bestFit="1" customWidth="1"/>
    <col min="5" max="5" width="14.5703125" bestFit="1" customWidth="1"/>
    <col min="6" max="6" width="18" bestFit="1" customWidth="1"/>
  </cols>
  <sheetData>
    <row r="1" spans="1:6" x14ac:dyDescent="0.25">
      <c r="B1" s="5" t="s">
        <v>52</v>
      </c>
      <c r="C1" s="5"/>
      <c r="D1" s="5"/>
      <c r="E1" s="5"/>
      <c r="F1" s="5"/>
    </row>
    <row r="2" spans="1:6" x14ac:dyDescent="0.25">
      <c r="A2" t="s">
        <v>8</v>
      </c>
      <c r="B2" s="8" t="e">
        <f>'Assessment Overview'!B2/'Assessment Overview'!B6</f>
        <v>#DIV/0!</v>
      </c>
      <c r="C2" s="8"/>
      <c r="D2" s="8"/>
      <c r="E2" s="8"/>
      <c r="F2" s="8"/>
    </row>
    <row r="3" spans="1:6" ht="15.75" x14ac:dyDescent="0.25">
      <c r="A3" t="s">
        <v>10</v>
      </c>
      <c r="B3" s="9" t="e">
        <f>'Assessment Overview'!B3/'Assessment Overview'!B6</f>
        <v>#DIV/0!</v>
      </c>
      <c r="C3" s="11"/>
      <c r="D3" s="12"/>
      <c r="E3" s="8"/>
      <c r="F3" s="8"/>
    </row>
    <row r="4" spans="1:6" x14ac:dyDescent="0.25">
      <c r="A4" t="s">
        <v>9</v>
      </c>
      <c r="B4" s="10" t="e">
        <f>'Assessment Overview'!B5/'Assessment Overview'!B6</f>
        <v>#DIV/0!</v>
      </c>
      <c r="C4" s="11"/>
      <c r="D4" s="11"/>
      <c r="E4" s="8"/>
      <c r="F4" s="8"/>
    </row>
    <row r="5" spans="1:6" ht="15.75" x14ac:dyDescent="0.25">
      <c r="A5" t="s">
        <v>11</v>
      </c>
      <c r="B5" s="9" t="e">
        <f>'Assessment Overview'!B4/'Assessment Overview'!B6</f>
        <v>#DIV/0!</v>
      </c>
      <c r="C5" s="11"/>
      <c r="D5" s="12"/>
      <c r="E5" s="8"/>
      <c r="F5" s="8"/>
    </row>
    <row r="6" spans="1:6" x14ac:dyDescent="0.25">
      <c r="A6" t="s">
        <v>12</v>
      </c>
      <c r="B6" s="7"/>
      <c r="C6" s="4"/>
      <c r="D6" s="7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K20" sqref="K20"/>
    </sheetView>
  </sheetViews>
  <sheetFormatPr defaultRowHeight="15" x14ac:dyDescent="0.25"/>
  <cols>
    <col min="1" max="1" width="27.42578125" bestFit="1" customWidth="1"/>
    <col min="2" max="2" width="14" bestFit="1" customWidth="1"/>
  </cols>
  <sheetData>
    <row r="1" spans="1:2" x14ac:dyDescent="0.25">
      <c r="A1" s="1" t="s">
        <v>13</v>
      </c>
      <c r="B1" s="1" t="s">
        <v>14</v>
      </c>
    </row>
    <row r="2" spans="1:2" x14ac:dyDescent="0.25">
      <c r="A2" t="s">
        <v>22</v>
      </c>
      <c r="B2" s="8">
        <v>0.6</v>
      </c>
    </row>
    <row r="3" spans="1:2" x14ac:dyDescent="0.25">
      <c r="A3" t="s">
        <v>20</v>
      </c>
      <c r="B3" s="8">
        <v>0.79</v>
      </c>
    </row>
    <row r="4" spans="1:2" x14ac:dyDescent="0.25">
      <c r="A4" t="s">
        <v>21</v>
      </c>
      <c r="B4" s="8">
        <v>0.79900000000000004</v>
      </c>
    </row>
    <row r="5" spans="1:2" x14ac:dyDescent="0.25">
      <c r="A5" t="s">
        <v>15</v>
      </c>
      <c r="B5" s="8">
        <v>0.81</v>
      </c>
    </row>
    <row r="6" spans="1:2" x14ac:dyDescent="0.25">
      <c r="A6" t="s">
        <v>17</v>
      </c>
      <c r="B6" s="8">
        <v>0.84</v>
      </c>
    </row>
    <row r="7" spans="1:2" x14ac:dyDescent="0.25">
      <c r="A7" t="s">
        <v>19</v>
      </c>
      <c r="B7" s="8">
        <v>0.94</v>
      </c>
    </row>
    <row r="8" spans="1:2" x14ac:dyDescent="0.25">
      <c r="A8" t="s">
        <v>18</v>
      </c>
      <c r="B8" s="8">
        <v>0.95</v>
      </c>
    </row>
    <row r="9" spans="1:2" x14ac:dyDescent="0.25">
      <c r="A9" t="s">
        <v>70</v>
      </c>
      <c r="B9" s="8">
        <v>0.97</v>
      </c>
    </row>
    <row r="10" spans="1:2" x14ac:dyDescent="0.25">
      <c r="A10" t="s">
        <v>16</v>
      </c>
      <c r="B10" s="6">
        <v>0.999</v>
      </c>
    </row>
    <row r="11" spans="1:2" x14ac:dyDescent="0.25">
      <c r="A11" s="25" t="s">
        <v>61</v>
      </c>
      <c r="B11" s="8" t="e">
        <f>Stats!B3</f>
        <v>#DIV/0!</v>
      </c>
    </row>
  </sheetData>
  <sortState ref="A2:B8">
    <sortCondition ref="B2:B8"/>
  </sortState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Assessment Overview</vt:lpstr>
      <vt:lpstr>Raw Data-trash</vt:lpstr>
      <vt:lpstr>Raw Data- Recycling</vt:lpstr>
      <vt:lpstr>Raw Data- Compost</vt:lpstr>
      <vt:lpstr>Raw Data- Reuse</vt:lpstr>
      <vt:lpstr>Stats</vt:lpstr>
      <vt:lpstr>Waste Composition</vt:lpstr>
      <vt:lpstr>Compared to other companies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 Baum</dc:creator>
  <cp:lastModifiedBy>Jess Baum</cp:lastModifiedBy>
  <dcterms:created xsi:type="dcterms:W3CDTF">2016-12-21T15:13:44Z</dcterms:created>
  <dcterms:modified xsi:type="dcterms:W3CDTF">2019-04-15T19:51:05Z</dcterms:modified>
</cp:coreProperties>
</file>